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<sst xmlns="http://schemas.openxmlformats.org/spreadsheetml/2006/main" count="293" uniqueCount="220">
  <si>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</si>
  <si>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</si>
  <si>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</si>
  <si>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</si>
  <si>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</si>
  <si>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</si>
  <si>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</si>
  <si>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</si>
  <si>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</si>
  <si>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</si>
  <si>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</si>
  <si>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</si>
  <si>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</si>
  <si>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</si>
  <si>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</si>
  <si>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</si>
  <si>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</si>
  <si>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</si>
  <si>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</si>
  <si>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</si>
  <si>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</si>
  <si>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</si>
  <si>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</si>
  <si>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</si>
  <si>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</si>
  <si>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</si>
  <si>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</si>
  <si>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</si>
  <si>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</si>
  <si>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</si>
  <si>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</si>
  <si>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</si>
  <si>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</si>
  <si>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</si>
  <si>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</si>
  <si>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</si>
  <si>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</si>
  <si>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</si>
  <si>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</si>
  <si>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</si>
  <si>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</si>
  <si>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</si>
  <si>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</si>
  <si>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</si>
  <si>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</si>
  <si>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</si>
  <si>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</si>
  <si>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</si>
  <si>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</si>
  <si>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</si>
  <si>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</si>
  <si>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</si>
  <si>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</si>
  <si>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</si>
  <si>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</si>
  <si>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</si>
  <si>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</si>
  <si>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</si>
  <si>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</si>
  <si>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</si>
  <si>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</si>
  <si>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</si>
  <si>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</si>
  <si>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</si>
  <si>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</si>
  <si>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</si>
  <si>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</si>
  <si>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</si>
  <si>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</si>
  <si>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</si>
  <si>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</si>
  <si>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</si>
  <si>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</si>
  <si>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</si>
  <si>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</si>
  <si>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</si>
  <si>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</si>
  <si>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</si>
  <si>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</si>
  <si>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</si>
  <si>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</si>
  <si>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</si>
  <si>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</si>
  <si>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</si>
  <si>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</si>
  <si>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</si>
  <si>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</si>
  <si>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</si>
  <si>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</si>
  <si>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</si>
  <si>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</si>
  <si>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</si>
  <si>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</si>
  <si>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</si>
  <si>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</si>
  <si>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</si>
  <si>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</si>
  <si>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</si>
  <si>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</si>
  <si>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</si>
  <si>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</si>
  <si>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</si>
  <si>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</si>
  <si>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</si>
  <si>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</si>
  <si>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</si>
  <si>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</si>
  <si>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</si>
  <si>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</si>
  <si>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</si>
  <si>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</si>
  <si>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</si>
  <si>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</si>
  <si>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</si>
  <si>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</si>
  <si>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</si>
  <si>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</si>
  <si>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</si>
  <si>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</si>
  <si>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</si>
  <si>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</si>
  <si>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</si>
  <si>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</si>
  <si>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</si>
  <si>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</si>
  <si>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</si>
  <si>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</si>
  <si>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</si>
  <si>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</si>
  <si>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</si>
  <si>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</si>
  <si>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</si>
  <si>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</si>
  <si>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</si>
  <si>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</si>
  <si>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</si>
  <si>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</si>
  <si>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</si>
  <si>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</si>
  <si>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</si>
  <si>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</si>
  <si>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</si>
  <si>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</si>
  <si>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</si>
  <si>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</si>
  <si>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</si>
  <si>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</si>
  <si>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</si>
  <si>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</si>
  <si>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</si>
  <si>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</si>
  <si>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</si>
  <si>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</si>
  <si>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</si>
  <si>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</si>
  <si>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</si>
  <si>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</si>
  <si>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</si>
  <si>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</si>
  <si>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</si>
  <si>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</si>
  <si>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</si>
  <si>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</si>
  <si>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</si>
  <si>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</si>
  <si>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</si>
  <si>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</si>
  <si>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</si>
  <si>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</si>
  <si>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</si>
  <si>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</si>
  <si>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</si>
  <si>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</si>
  <si>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</si>
  <si>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</si>
  <si>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</si>
  <si>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</si>
  <si>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</si>
  <si>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</si>
  <si>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</si>
  <si>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</si>
  <si>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</si>
  <si>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</si>
  <si>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</si>
  <si>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</si>
  <si>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</si>
  <si>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</si>
  <si>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</si>
  <si>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</si>
  <si>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</si>
  <si>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</si>
  <si>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</si>
  <si>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</si>
  <si>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</si>
  <si>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</si>
  <si>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</si>
  <si>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</si>
  <si>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</si>
  <si>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</si>
  <si>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</si>
  <si>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</si>
  <si>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</si>
  <si>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</si>
  <si>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</si>
  <si>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</si>
  <si>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</si>
  <si>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</si>
  <si>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</si>
  <si>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</si>
  <si>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</si>
  <si>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</si>
  <si>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</si>
  <si>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</si>
  <si>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</si>
  <si>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</si>
  <si>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</si>
  <si>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С.М.Харченко</t>
  </si>
  <si>
    <t>А.В. Сівер</t>
  </si>
  <si>
    <t>inbox@bg.hr.court.gov.ua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</si>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</sst>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&amp;L6CA3988A&amp;C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135</v>
      </c>
      <c r="F6" s="103">
        <v>71</v>
      </c>
      <c r="G6" s="103"/>
      <c r="H6" s="103">
        <v>65</v>
      </c>
      <c r="I6" s="121" t="s">
        <v>209</v>
      </c>
      <c r="J6" s="103">
        <v>70</v>
      </c>
      <c r="K6" s="84">
        <v>29</v>
      </c>
      <c r="L6" s="91">
        <f>E6-F6</f>
        <v>64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413</v>
      </c>
      <c r="F7" s="103">
        <v>406</v>
      </c>
      <c r="G7" s="103"/>
      <c r="H7" s="103">
        <v>409</v>
      </c>
      <c r="I7" s="103">
        <v>263</v>
      </c>
      <c r="J7" s="103">
        <v>4</v>
      </c>
      <c r="K7" s="84"/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66</v>
      </c>
      <c r="F9" s="103">
        <v>58</v>
      </c>
      <c r="G9" s="103"/>
      <c r="H9" s="85">
        <v>61</v>
      </c>
      <c r="I9" s="103">
        <v>52</v>
      </c>
      <c r="J9" s="103">
        <v>5</v>
      </c>
      <c r="K9" s="84"/>
      <c r="L9" s="91">
        <f>E9-F9</f>
        <v>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617</v>
      </c>
      <c r="F16" s="84">
        <f>SUM(F6:F15)</f>
        <v>538</v>
      </c>
      <c r="G16" s="84">
        <f>SUM(G6:G15)</f>
        <v>0</v>
      </c>
      <c r="H16" s="84">
        <f>SUM(H6:H15)</f>
        <v>538</v>
      </c>
      <c r="I16" s="84">
        <f>SUM(I6:I15)</f>
        <v>316</v>
      </c>
      <c r="J16" s="84">
        <f>SUM(J6:J15)</f>
        <v>79</v>
      </c>
      <c r="K16" s="84">
        <f>SUM(K6:K15)</f>
        <v>29</v>
      </c>
      <c r="L16" s="91">
        <f>E16-F16</f>
        <v>79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5</v>
      </c>
      <c r="G17" s="84"/>
      <c r="H17" s="84">
        <v>6</v>
      </c>
      <c r="I17" s="84">
        <v>4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13</v>
      </c>
      <c r="F18" s="84">
        <v>4</v>
      </c>
      <c r="G18" s="84"/>
      <c r="H18" s="84">
        <v>11</v>
      </c>
      <c r="I18" s="84">
        <v>3</v>
      </c>
      <c r="J18" s="84">
        <v>2</v>
      </c>
      <c r="K18" s="84">
        <v>1</v>
      </c>
      <c r="L18" s="91">
        <f>E18-F18</f>
        <v>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5</v>
      </c>
      <c r="G25" s="94"/>
      <c r="H25" s="94">
        <v>13</v>
      </c>
      <c r="I25" s="94">
        <v>3</v>
      </c>
      <c r="J25" s="94">
        <v>2</v>
      </c>
      <c r="K25" s="94">
        <v>1</v>
      </c>
      <c r="L25" s="91">
        <f>E25-F25</f>
        <v>10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293</v>
      </c>
      <c r="F26" s="84">
        <v>246</v>
      </c>
      <c r="G26" s="84"/>
      <c r="H26" s="84">
        <v>253</v>
      </c>
      <c r="I26" s="84">
        <v>191</v>
      </c>
      <c r="J26" s="84">
        <v>40</v>
      </c>
      <c r="K26" s="84"/>
      <c r="L26" s="91">
        <f>E26-F26</f>
        <v>47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2</v>
      </c>
      <c r="G27" s="111"/>
      <c r="H27" s="111">
        <v>3</v>
      </c>
      <c r="I27" s="111"/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234</v>
      </c>
      <c r="F28" s="84">
        <v>208</v>
      </c>
      <c r="G28" s="84"/>
      <c r="H28" s="84">
        <v>211</v>
      </c>
      <c r="I28" s="84">
        <v>178</v>
      </c>
      <c r="J28" s="84">
        <v>23</v>
      </c>
      <c r="K28" s="84"/>
      <c r="L28" s="91">
        <f>E28-F28</f>
        <v>26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326</v>
      </c>
      <c r="F29" s="84">
        <v>180</v>
      </c>
      <c r="G29" s="84">
        <v>1</v>
      </c>
      <c r="H29" s="84">
        <v>207</v>
      </c>
      <c r="I29" s="84">
        <v>170</v>
      </c>
      <c r="J29" s="84">
        <v>119</v>
      </c>
      <c r="K29" s="84">
        <v>34</v>
      </c>
      <c r="L29" s="91">
        <f>E29-F29</f>
        <v>146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36</v>
      </c>
      <c r="F30" s="84">
        <v>33</v>
      </c>
      <c r="G30" s="84">
        <v>1</v>
      </c>
      <c r="H30" s="84">
        <v>36</v>
      </c>
      <c r="I30" s="84">
        <v>31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46</v>
      </c>
      <c r="F31" s="84">
        <v>31</v>
      </c>
      <c r="G31" s="84">
        <v>1</v>
      </c>
      <c r="H31" s="84">
        <v>36</v>
      </c>
      <c r="I31" s="84">
        <v>35</v>
      </c>
      <c r="J31" s="84">
        <v>10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>
        <v>4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5</v>
      </c>
      <c r="G37" s="84"/>
      <c r="H37" s="84">
        <v>7</v>
      </c>
      <c r="I37" s="84">
        <v>4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741</v>
      </c>
      <c r="F40" s="94">
        <v>528</v>
      </c>
      <c r="G40" s="94">
        <v>2</v>
      </c>
      <c r="H40" s="94">
        <v>549</v>
      </c>
      <c r="I40" s="94">
        <v>405</v>
      </c>
      <c r="J40" s="94">
        <v>192</v>
      </c>
      <c r="K40" s="94">
        <v>34</v>
      </c>
      <c r="L40" s="91">
        <f>E40-F40</f>
        <v>213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426</v>
      </c>
      <c r="F41" s="84">
        <v>401</v>
      </c>
      <c r="G41" s="84">
        <v>1</v>
      </c>
      <c r="H41" s="84">
        <v>388</v>
      </c>
      <c r="I41" s="121" t="s">
        <v>209</v>
      </c>
      <c r="J41" s="84">
        <v>38</v>
      </c>
      <c r="K41" s="84"/>
      <c r="L41" s="91">
        <f>E41-F41</f>
        <v>25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427</v>
      </c>
      <c r="F45" s="84">
        <f aca="true" t="shared" si="0" ref="F45:K45">F41+F43+F44</f>
        <v>402</v>
      </c>
      <c r="G45" s="84">
        <f t="shared" si="0"/>
        <v>1</v>
      </c>
      <c r="H45" s="84">
        <f t="shared" si="0"/>
        <v>389</v>
      </c>
      <c r="I45" s="84">
        <f>I43+I44</f>
        <v>0</v>
      </c>
      <c r="J45" s="84">
        <f t="shared" si="0"/>
        <v>38</v>
      </c>
      <c r="K45" s="84">
        <f t="shared" si="0"/>
        <v>0</v>
      </c>
      <c r="L45" s="91">
        <f>E45-F45</f>
        <v>25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1800</v>
      </c>
      <c r="F46" s="84">
        <f t="shared" si="1"/>
        <v>1473</v>
      </c>
      <c r="G46" s="84">
        <f t="shared" si="1"/>
        <v>3</v>
      </c>
      <c r="H46" s="84">
        <f t="shared" si="1"/>
        <v>1489</v>
      </c>
      <c r="I46" s="84">
        <f t="shared" si="1"/>
        <v>724</v>
      </c>
      <c r="J46" s="84">
        <f t="shared" si="1"/>
        <v>311</v>
      </c>
      <c r="K46" s="84">
        <f t="shared" si="1"/>
        <v>64</v>
      </c>
      <c r="L46" s="91">
        <f>E46-F46</f>
        <v>327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&amp;L6CA3988A&amp;C&amp;R2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&amp;L6CA3988A&amp;C&amp;R3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222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71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71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367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374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6720264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1577469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9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1232</v>
      </c>
      <c r="F58" s="109">
        <f>F59+F62+F63+F64</f>
        <v>216</v>
      </c>
      <c r="G58" s="109">
        <f>G59+G62+G63+G64</f>
        <v>39</v>
      </c>
      <c r="H58" s="109">
        <f>H59+H62+H63+H64</f>
        <v>2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492</v>
      </c>
      <c r="F59" s="94">
        <v>37</v>
      </c>
      <c r="G59" s="94">
        <v>8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34</v>
      </c>
      <c r="F60" s="86">
        <v>23</v>
      </c>
      <c r="G60" s="86">
        <v>7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399</v>
      </c>
      <c r="F61" s="86">
        <v>10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6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368</v>
      </c>
      <c r="F63" s="84">
        <v>151</v>
      </c>
      <c r="G63" s="84">
        <v>29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367</v>
      </c>
      <c r="F64" s="84">
        <v>22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674</v>
      </c>
      <c r="G68" s="115">
        <v>4406916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386</v>
      </c>
      <c r="G69" s="117">
        <v>2826812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288</v>
      </c>
      <c r="G70" s="117">
        <v>1580104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148</v>
      </c>
      <c r="G71" s="115">
        <v>120822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2</v>
      </c>
      <c r="G73" s="117">
        <v>70582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</v>
      </c>
      <c r="G74" s="117">
        <v>3593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&amp;L6CA3988A&amp;C&amp;R4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20.578778135048232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36.70886075949367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17.708333333333332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101.08621860149356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372.25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450</v>
      </c>
    </row>
    <row r="11" spans="1:4" ht="16.5" customHeight="1">
      <c r="A11" s="215" t="s">
        <v>62</v>
      </c>
      <c r="B11" s="217"/>
      <c r="C11" s="10">
        <v>9</v>
      </c>
      <c r="D11" s="84">
        <v>55</v>
      </c>
    </row>
    <row r="12" spans="1:4" ht="16.5" customHeight="1">
      <c r="A12" s="331" t="s">
        <v>103</v>
      </c>
      <c r="B12" s="331"/>
      <c r="C12" s="10">
        <v>10</v>
      </c>
      <c r="D12" s="84">
        <v>27</v>
      </c>
    </row>
    <row r="13" spans="1:4" ht="16.5" customHeight="1">
      <c r="A13" s="328" t="s">
        <v>202</v>
      </c>
      <c r="B13" s="330"/>
      <c r="C13" s="10">
        <v>11</v>
      </c>
      <c r="D13" s="94">
        <v>150</v>
      </c>
    </row>
    <row r="14" spans="1:4" ht="16.5" customHeight="1">
      <c r="A14" s="328" t="s">
        <v>203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160</v>
      </c>
    </row>
    <row r="16" spans="1:4" ht="16.5" customHeight="1">
      <c r="A16" s="331" t="s">
        <v>104</v>
      </c>
      <c r="B16" s="331"/>
      <c r="C16" s="10">
        <v>14</v>
      </c>
      <c r="D16" s="84">
        <v>102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575832064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&amp;L6CA3988A&amp;C&amp;R5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2023-02-22T12:38:55Z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6CA3988A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