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<sst xmlns="http://schemas.openxmlformats.org/spreadsheetml/2006/main" count="293" uniqueCount="220">
  <si>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</si>
  <si>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</si>
  <si>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</si>
  <si>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</si>
  <si>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</si>
  <si>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</si>
  <si>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</si>
  <si>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</si>
  <si>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</si>
  <si>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</si>
  <si>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</si>
  <si>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</si>
  <si>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</si>
  <si>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</si>
  <si>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</si>
  <si>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</si>
  <si>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</si>
  <si>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</si>
  <si>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</si>
  <si>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</si>
  <si>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</si>
  <si>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</si>
  <si>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</si>
  <si>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</si>
  <si>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</si>
  <si>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</si>
  <si>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</si>
  <si>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</si>
  <si>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</si>
  <si>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</si>
  <si>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</si>
  <si>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</si>
  <si>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</si>
  <si>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</si>
  <si>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</si>
  <si>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</si>
  <si>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</si>
  <si>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</si>
  <si>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</si>
  <si>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</si>
  <si>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</si>
  <si>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</si>
  <si>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</si>
  <si>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</si>
  <si>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</si>
  <si>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</si>
  <si>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</si>
  <si>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</si>
  <si>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</si>
  <si>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</si>
  <si>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</si>
  <si>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</si>
  <si>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</si>
  <si>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</si>
  <si>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</si>
  <si>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</si>
  <si>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</si>
  <si>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</si>
  <si>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</si>
  <si>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</si>
  <si>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</si>
  <si>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</si>
  <si>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</si>
  <si>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</si>
  <si>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</si>
  <si>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</si>
  <si>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</si>
  <si>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</si>
  <si>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</si>
  <si>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</si>
  <si>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</si>
  <si>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</si>
  <si>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</si>
  <si>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</si>
  <si>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</si>
  <si>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</si>
  <si>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</si>
  <si>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</si>
  <si>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</si>
  <si>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</si>
  <si>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</si>
  <si>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</si>
  <si>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</si>
  <si>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</si>
  <si>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</si>
  <si>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</si>
  <si>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</si>
  <si>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</si>
  <si>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</si>
  <si>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</si>
  <si>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</si>
  <si>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</si>
  <si>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</si>
  <si>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</si>
  <si>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</si>
  <si>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</si>
  <si>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</si>
  <si>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</si>
  <si>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</si>
  <si>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</si>
  <si>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</si>
  <si>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</si>
  <si>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</si>
  <si>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</si>
  <si>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</si>
  <si>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</si>
  <si>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</si>
  <si>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</si>
  <si>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</si>
  <si>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</si>
  <si>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</si>
  <si>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</si>
  <si>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</si>
  <si>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</si>
  <si>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</si>
  <si>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</si>
  <si>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</si>
  <si>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</si>
  <si>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</si>
  <si>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</si>
  <si>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</si>
  <si>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</si>
  <si>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</si>
  <si>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</si>
  <si>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</si>
  <si>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</si>
  <si>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</si>
  <si>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</si>
  <si>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</si>
  <si>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</si>
  <si>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</si>
  <si>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</si>
  <si>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</si>
  <si>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</si>
  <si>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</si>
  <si>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</si>
  <si>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</si>
  <si>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</si>
  <si>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</si>
  <si>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</si>
  <si>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</si>
  <si>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</si>
  <si>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</si>
  <si>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</si>
  <si>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</si>
  <si>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</si>
  <si>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</si>
  <si>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</si>
  <si>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</si>
  <si>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</si>
  <si>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</si>
  <si>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</si>
  <si>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</si>
  <si>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</si>
  <si>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</si>
  <si>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</si>
  <si>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</si>
  <si>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</si>
  <si>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</si>
  <si>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</si>
  <si>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</si>
  <si>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</si>
  <si>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</si>
  <si>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</si>
  <si>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</si>
  <si>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</si>
  <si>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</si>
  <si>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</si>
  <si>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</si>
  <si>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</si>
  <si>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</si>
  <si>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</si>
  <si>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</si>
  <si>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</si>
  <si>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</si>
  <si>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</si>
  <si>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</si>
  <si>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</si>
  <si>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</si>
  <si>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</si>
  <si>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</si>
  <si>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</si>
  <si>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</si>
  <si>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</si>
  <si>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</si>
  <si>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</si>
  <si>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</si>
  <si>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</si>
  <si>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</si>
  <si>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</si>
  <si>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</si>
  <si>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</si>
  <si>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</si>
  <si>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</si>
  <si>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</si>
  <si>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</si>
  <si>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</si>
  <si>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</si>
  <si>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</si>
  <si>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</si>
  <si>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</si>
  <si>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</si>
  <si>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</si>
  <si>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</si>
  <si>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</si>
  <si>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</si>
  <si>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</si>
  <si>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</si>
  <si>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</si>
  <si>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</si>
  <si>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</si>
  <si>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</si>
  <si>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Богодухівський районний суд Харківської області</t>
  </si>
  <si>
    <t>62103.м. Богодухів.м-н Незалежності 17</t>
  </si>
  <si>
    <t>Доручення судів України / іноземних судів</t>
  </si>
  <si>
    <t xml:space="preserve">Розглянуто справ судом присяжних </t>
  </si>
  <si>
    <t>С.М.Харченко</t>
  </si>
  <si>
    <t>А.В. Сівер</t>
  </si>
  <si>
    <t>inbox@bg.hr.court.gov.ua</t>
  </si>
  <si>
    <t>6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</si>
</sst>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&amp;L9B24FDC8&amp;C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161</v>
      </c>
      <c r="F6" s="103">
        <v>106</v>
      </c>
      <c r="G6" s="103">
        <v>2</v>
      </c>
      <c r="H6" s="103">
        <v>97</v>
      </c>
      <c r="I6" s="121" t="s">
        <v>210</v>
      </c>
      <c r="J6" s="103">
        <v>64</v>
      </c>
      <c r="K6" s="84">
        <v>20</v>
      </c>
      <c r="L6" s="91">
        <f>E6-F6</f>
        <v>55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588</v>
      </c>
      <c r="F7" s="103">
        <v>587</v>
      </c>
      <c r="G7" s="103"/>
      <c r="H7" s="103">
        <v>581</v>
      </c>
      <c r="I7" s="103">
        <v>403</v>
      </c>
      <c r="J7" s="103">
        <v>7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89</v>
      </c>
      <c r="F9" s="103">
        <v>85</v>
      </c>
      <c r="G9" s="103">
        <v>1</v>
      </c>
      <c r="H9" s="85">
        <v>81</v>
      </c>
      <c r="I9" s="103">
        <v>70</v>
      </c>
      <c r="J9" s="103">
        <v>8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</v>
      </c>
      <c r="F12" s="103">
        <v>6</v>
      </c>
      <c r="G12" s="103"/>
      <c r="H12" s="103">
        <v>7</v>
      </c>
      <c r="I12" s="103">
        <v>1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846</v>
      </c>
      <c r="F16" s="84">
        <f>SUM(F6:F15)</f>
        <v>784</v>
      </c>
      <c r="G16" s="84">
        <f>SUM(G6:G15)</f>
        <v>3</v>
      </c>
      <c r="H16" s="84">
        <f>SUM(H6:H15)</f>
        <v>767</v>
      </c>
      <c r="I16" s="84">
        <f>SUM(I6:I15)</f>
        <v>475</v>
      </c>
      <c r="J16" s="84">
        <f>SUM(J6:J15)</f>
        <v>79</v>
      </c>
      <c r="K16" s="84">
        <f>SUM(K6:K15)</f>
        <v>20</v>
      </c>
      <c r="L16" s="91">
        <f>E16-F16</f>
        <v>62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30</v>
      </c>
      <c r="F17" s="84">
        <v>30</v>
      </c>
      <c r="G17" s="84"/>
      <c r="H17" s="84">
        <v>29</v>
      </c>
      <c r="I17" s="84">
        <v>24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26</v>
      </c>
      <c r="F18" s="84">
        <v>24</v>
      </c>
      <c r="G18" s="84"/>
      <c r="H18" s="84">
        <v>17</v>
      </c>
      <c r="I18" s="84">
        <v>13</v>
      </c>
      <c r="J18" s="84">
        <v>9</v>
      </c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32</v>
      </c>
      <c r="F25" s="94">
        <v>30</v>
      </c>
      <c r="G25" s="94"/>
      <c r="H25" s="94">
        <v>22</v>
      </c>
      <c r="I25" s="94">
        <v>13</v>
      </c>
      <c r="J25" s="94">
        <v>10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577</v>
      </c>
      <c r="F26" s="84">
        <v>547</v>
      </c>
      <c r="G26" s="84"/>
      <c r="H26" s="84">
        <v>530</v>
      </c>
      <c r="I26" s="84">
        <v>361</v>
      </c>
      <c r="J26" s="84">
        <v>47</v>
      </c>
      <c r="K26" s="84"/>
      <c r="L26" s="91">
        <f>E26-F26</f>
        <v>30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31</v>
      </c>
      <c r="F27" s="111">
        <v>31</v>
      </c>
      <c r="G27" s="111"/>
      <c r="H27" s="111">
        <v>30</v>
      </c>
      <c r="I27" s="111">
        <v>13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510</v>
      </c>
      <c r="F28" s="84">
        <v>490</v>
      </c>
      <c r="G28" s="84">
        <v>4</v>
      </c>
      <c r="H28" s="84">
        <v>482</v>
      </c>
      <c r="I28" s="84">
        <v>436</v>
      </c>
      <c r="J28" s="84">
        <v>28</v>
      </c>
      <c r="K28" s="84"/>
      <c r="L28" s="91">
        <f>E28-F28</f>
        <v>20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536</v>
      </c>
      <c r="F29" s="84">
        <v>441</v>
      </c>
      <c r="G29" s="84">
        <v>8</v>
      </c>
      <c r="H29" s="84">
        <v>392</v>
      </c>
      <c r="I29" s="84">
        <v>335</v>
      </c>
      <c r="J29" s="84">
        <v>144</v>
      </c>
      <c r="K29" s="84">
        <v>8</v>
      </c>
      <c r="L29" s="91">
        <f>E29-F29</f>
        <v>95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71</v>
      </c>
      <c r="F30" s="84">
        <v>69</v>
      </c>
      <c r="G30" s="84"/>
      <c r="H30" s="84">
        <v>68</v>
      </c>
      <c r="I30" s="84">
        <v>59</v>
      </c>
      <c r="J30" s="84">
        <v>3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72</v>
      </c>
      <c r="F31" s="84">
        <v>61</v>
      </c>
      <c r="G31" s="84">
        <v>2</v>
      </c>
      <c r="H31" s="84">
        <v>57</v>
      </c>
      <c r="I31" s="84">
        <v>53</v>
      </c>
      <c r="J31" s="84">
        <v>15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6</v>
      </c>
      <c r="G32" s="84"/>
      <c r="H32" s="84">
        <v>5</v>
      </c>
      <c r="I32" s="84">
        <v>3</v>
      </c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4</v>
      </c>
      <c r="G36" s="84"/>
      <c r="H36" s="84">
        <v>4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44</v>
      </c>
      <c r="F37" s="84">
        <v>43</v>
      </c>
      <c r="G37" s="84"/>
      <c r="H37" s="84">
        <v>42</v>
      </c>
      <c r="I37" s="84">
        <v>22</v>
      </c>
      <c r="J37" s="84">
        <v>2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1357</v>
      </c>
      <c r="F40" s="94">
        <v>1217</v>
      </c>
      <c r="G40" s="94">
        <v>10</v>
      </c>
      <c r="H40" s="94">
        <v>1116</v>
      </c>
      <c r="I40" s="94">
        <v>790</v>
      </c>
      <c r="J40" s="94">
        <v>241</v>
      </c>
      <c r="K40" s="94">
        <v>8</v>
      </c>
      <c r="L40" s="91">
        <f>E40-F40</f>
        <v>140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537</v>
      </c>
      <c r="F41" s="84">
        <v>527</v>
      </c>
      <c r="G41" s="84"/>
      <c r="H41" s="84">
        <v>511</v>
      </c>
      <c r="I41" s="121" t="s">
        <v>210</v>
      </c>
      <c r="J41" s="84">
        <v>26</v>
      </c>
      <c r="K41" s="84"/>
      <c r="L41" s="91">
        <f>E41-F41</f>
        <v>10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7</v>
      </c>
      <c r="G42" s="84"/>
      <c r="H42" s="84">
        <v>8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537</v>
      </c>
      <c r="F45" s="84">
        <f aca="true" t="shared" si="0" ref="F45:K45">F41+F43+F44</f>
        <v>527</v>
      </c>
      <c r="G45" s="84">
        <f t="shared" si="0"/>
        <v>0</v>
      </c>
      <c r="H45" s="84">
        <f t="shared" si="0"/>
        <v>511</v>
      </c>
      <c r="I45" s="84">
        <f>I43+I44</f>
        <v>0</v>
      </c>
      <c r="J45" s="84">
        <f t="shared" si="0"/>
        <v>26</v>
      </c>
      <c r="K45" s="84">
        <f t="shared" si="0"/>
        <v>0</v>
      </c>
      <c r="L45" s="91">
        <f>E45-F45</f>
        <v>10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2772</v>
      </c>
      <c r="F46" s="84">
        <f t="shared" si="1"/>
        <v>2558</v>
      </c>
      <c r="G46" s="84">
        <f t="shared" si="1"/>
        <v>13</v>
      </c>
      <c r="H46" s="84">
        <f t="shared" si="1"/>
        <v>2416</v>
      </c>
      <c r="I46" s="84">
        <f t="shared" si="1"/>
        <v>1278</v>
      </c>
      <c r="J46" s="84">
        <f t="shared" si="1"/>
        <v>356</v>
      </c>
      <c r="K46" s="84">
        <f t="shared" si="1"/>
        <v>28</v>
      </c>
      <c r="L46" s="91">
        <f>E46-F46</f>
        <v>214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&amp;L9B24FDC8&amp;C&amp;R2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357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&amp;L9B24FDC8&amp;C&amp;R3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383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572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785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10020098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3789860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2182</v>
      </c>
      <c r="F58" s="109">
        <f>F59+F62+F63+F64</f>
        <v>211</v>
      </c>
      <c r="G58" s="109">
        <f>G59+G62+G63+G64</f>
        <v>13</v>
      </c>
      <c r="H58" s="109">
        <f>H59+H62+H63+H64</f>
        <v>7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719</v>
      </c>
      <c r="F59" s="94">
        <v>35</v>
      </c>
      <c r="G59" s="94">
        <v>6</v>
      </c>
      <c r="H59" s="94">
        <v>4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55</v>
      </c>
      <c r="F60" s="86">
        <v>29</v>
      </c>
      <c r="G60" s="86">
        <v>6</v>
      </c>
      <c r="H60" s="86">
        <v>4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578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18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940</v>
      </c>
      <c r="F63" s="84">
        <v>166</v>
      </c>
      <c r="G63" s="84">
        <v>7</v>
      </c>
      <c r="H63" s="84">
        <v>3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505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1114</v>
      </c>
      <c r="G68" s="115">
        <v>9754738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717</v>
      </c>
      <c r="G69" s="117">
        <v>8629681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397</v>
      </c>
      <c r="G70" s="117">
        <v>1125057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231</v>
      </c>
      <c r="G71" s="115">
        <v>162158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2189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15</v>
      </c>
      <c r="G74" s="117">
        <v>268138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&amp;L9B24FDC8&amp;C&amp;R4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7.865168539325842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25.31645569620253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3.319502074688797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94.4487881157154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604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693</v>
      </c>
    </row>
    <row r="11" spans="1:4" ht="16.5" customHeight="1">
      <c r="A11" s="215" t="s">
        <v>62</v>
      </c>
      <c r="B11" s="217"/>
      <c r="C11" s="10">
        <v>9</v>
      </c>
      <c r="D11" s="84">
        <v>36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188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62</v>
      </c>
    </row>
    <row r="16" spans="1:4" ht="16.5" customHeight="1">
      <c r="A16" s="331" t="s">
        <v>104</v>
      </c>
      <c r="B16" s="331"/>
      <c r="C16" s="10">
        <v>14</v>
      </c>
      <c r="D16" s="84">
        <v>51</v>
      </c>
    </row>
    <row r="17" spans="1:5" ht="16.5" customHeight="1">
      <c r="A17" s="331" t="s">
        <v>108</v>
      </c>
      <c r="B17" s="331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575832064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&amp;L9B24FDC8&amp;C&amp;R5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2022-01-31T14:55:20Z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9B24FDC8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