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<sst xmlns="http://schemas.openxmlformats.org/spreadsheetml/2006/main" count="340" uniqueCount="276">
  <si>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</si>
  <si>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</si>
  <si>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</si>
  <si>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</si>
  <si>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</si>
  <si>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</si>
  <si>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</si>
  <si>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</si>
  <si>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</si>
  <si>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</si>
  <si>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</si>
  <si>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</si>
  <si>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</si>
  <si>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</si>
  <si>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</si>
  <si>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</si>
  <si>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</si>
  <si>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</si>
  <si>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</si>
  <si>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</si>
  <si>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</si>
  <si>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</si>
  <si>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</si>
  <si>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</si>
  <si>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</si>
  <si>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</si>
  <si>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</si>
  <si>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</si>
  <si>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</si>
  <si>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</si>
  <si>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</si>
  <si>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</si>
  <si>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</si>
  <si>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</si>
  <si>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</si>
  <si>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</si>
  <si>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</si>
  <si>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</si>
  <si>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</si>
  <si>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</si>
  <si>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</si>
  <si>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</si>
  <si>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</si>
  <si>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</si>
  <si>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</si>
  <si>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</si>
  <si>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</si>
  <si>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</si>
  <si>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</si>
  <si>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</si>
  <si>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</si>
  <si>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</si>
  <si>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</si>
  <si>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</si>
  <si>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</si>
  <si>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</si>
  <si>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</si>
  <si>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</si>
  <si>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</si>
  <si>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</si>
  <si>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</si>
  <si>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</si>
  <si>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</si>
  <si>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</si>
  <si>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</si>
  <si>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</si>
  <si>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</si>
  <si>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</si>
  <si>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</si>
  <si>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</si>
  <si>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</si>
  <si>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</si>
  <si>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</si>
  <si>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</si>
  <si>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</si>
  <si>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</si>
  <si>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</si>
  <si>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</si>
  <si>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</si>
  <si>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</si>
  <si>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</si>
  <si>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</si>
  <si>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</si>
  <si>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</si>
  <si>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</si>
  <si>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</si>
  <si>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</si>
  <si>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</si>
  <si>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</si>
  <si>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</si>
  <si>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</si>
  <si>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</si>
  <si>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</si>
  <si>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</si>
  <si>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</si>
  <si>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</si>
  <si>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</si>
  <si>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</si>
  <si>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</si>
  <si>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</si>
  <si>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</si>
  <si>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</si>
  <si>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</si>
  <si>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</si>
  <si>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</si>
  <si>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</si>
  <si>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</si>
  <si>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</si>
  <si>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</si>
  <si>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</si>
  <si>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</si>
  <si>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</si>
  <si>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</si>
  <si>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</si>
  <si>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</si>
  <si>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</si>
  <si>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</si>
  <si>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</si>
  <si>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</si>
  <si>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</si>
  <si>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</si>
  <si>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</si>
  <si>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</si>
  <si>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</si>
  <si>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</si>
  <si>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</si>
  <si>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</si>
  <si>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</si>
  <si>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</si>
  <si>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</si>
  <si>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</si>
  <si>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</si>
  <si>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</si>
  <si>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</si>
  <si>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</si>
  <si>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</si>
  <si>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</si>
  <si>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</si>
  <si>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</si>
  <si>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</si>
  <si>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</si>
  <si>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</si>
  <si>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</si>
  <si>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</si>
  <si>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</si>
  <si>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</si>
  <si>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</si>
  <si>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</si>
  <si>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</si>
  <si>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</si>
  <si>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</si>
  <si>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</si>
  <si>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</si>
  <si>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</si>
  <si>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</si>
  <si>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</si>
  <si>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</si>
  <si>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</si>
  <si>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</si>
  <si>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</si>
  <si>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</si>
  <si>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</si>
  <si>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</si>
  <si>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</si>
  <si>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</si>
  <si>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</si>
  <si>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</si>
  <si>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</si>
  <si>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</si>
  <si>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</si>
  <si>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</si>
  <si>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</si>
  <si>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</si>
  <si>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</si>
  <si>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</si>
  <si>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</si>
  <si>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</si>
  <si>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</si>
  <si>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</si>
  <si>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</si>
  <si>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</si>
  <si>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</si>
  <si>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</si>
  <si>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</si>
  <si>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</si>
  <si>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</si>
  <si>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</si>
  <si>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</si>
  <si>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</si>
  <si>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</si>
  <si>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</si>
  <si>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</si>
  <si>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</si>
  <si>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</si>
  <si>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</si>
  <si>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</si>
  <si>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</si>
  <si>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</si>
  <si>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</si>
  <si>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</si>
  <si>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</si>
  <si>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</si>
  <si>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</si>
  <si>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</si>
  <si>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</si>
  <si>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</si>
  <si>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</si>
  <si>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</si>
  <si>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</si>
  <si>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</si>
  <si>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</si>
  <si>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</si>
  <si>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</si>
  <si>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</si>
  <si>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</si>
  <si>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</si>
  <si>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</si>
  <si>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</si>
  <si>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</si>
  <si>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</si>
  <si>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</si>
  <si>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</si>
  <si>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</si>
  <si>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</si>
  <si>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</si>
  <si>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</si>
  <si>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</si>
  <si>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</si>
  <si>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</si>
  <si>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</si>
  <si>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</si>
  <si>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</si>
  <si>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</si>
  <si>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</si>
  <si>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</si>
  <si>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</si>
  <si>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</si>
  <si>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</si>
  <si>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</si>
  <si>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</si>
  <si>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</si>
  <si>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</si>
  <si>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</si>
  <si>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</si>
  <si>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</si>
  <si>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</si>
  <si>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</si>
  <si>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</si>
  <si>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</si>
  <si>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</si>
  <si>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</si>
  <si>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</si>
  <si>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</si>
  <si>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</si>
  <si>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</si>
  <si>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</si>
  <si>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</si>
  <si>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</si>
  <si>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</si>
  <si>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</si>
  <si>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</si>
  <si>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</si>
  <si>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</si>
  <si>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</si>
  <si>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</si>
  <si>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голови суду С.М. Харченко</t>
  </si>
  <si>
    <t/>
  </si>
  <si>
    <t>Н.М. Кривошея</t>
  </si>
  <si>
    <t>575832064</t>
  </si>
  <si>
    <t>inbox@bg.hr.court.gov.ua</t>
  </si>
  <si>
    <t>3 січня 2018 року</t>
  </si>
  <si>
    <t>2017 рік</t>
  </si>
  <si>
    <t>Богодухівський районний суд Харківської області</t>
  </si>
  <si>
    <t xml:space="preserve">Місцезнаходження: </t>
  </si>
  <si>
    <t>62103. Харківська область.м. Богодухів</t>
  </si>
  <si>
    <t>м-н Незалежності</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</si>
</sst>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21</v>
      </c>
      <c r="E9" s="122">
        <v>21</v>
      </c>
      <c r="F9" s="122">
        <v>20</v>
      </c>
      <c r="G9" s="122"/>
      <c r="H9" s="123" t="s">
        <v>228</v>
      </c>
      <c r="I9" s="122">
        <v>7</v>
      </c>
      <c r="J9" s="122">
        <v>13</v>
      </c>
      <c r="K9" s="124"/>
      <c r="L9" s="122">
        <v>1</v>
      </c>
      <c r="M9" s="32"/>
      <c r="O9" s="67">
        <f>D9-E9</f>
        <v>0</v>
      </c>
    </row>
    <row r="10" spans="1:15" ht="15" customHeight="1">
      <c r="A10" s="51">
        <v>2</v>
      </c>
      <c r="B10" s="147" t="s">
        <v>147</v>
      </c>
      <c r="C10" s="148"/>
      <c r="D10" s="122">
        <v>2</v>
      </c>
      <c r="E10" s="122">
        <v>2</v>
      </c>
      <c r="F10" s="122">
        <v>2</v>
      </c>
      <c r="G10" s="122"/>
      <c r="H10" s="122"/>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565</v>
      </c>
      <c r="E15" s="122">
        <v>536</v>
      </c>
      <c r="F15" s="122">
        <v>545</v>
      </c>
      <c r="G15" s="122">
        <v>43</v>
      </c>
      <c r="H15" s="122"/>
      <c r="I15" s="122">
        <v>8</v>
      </c>
      <c r="J15" s="122">
        <v>494</v>
      </c>
      <c r="K15" s="122">
        <v>1</v>
      </c>
      <c r="L15" s="122">
        <v>20</v>
      </c>
      <c r="M15" s="32"/>
      <c r="O15" s="67">
        <f t="shared" si="0"/>
        <v>29</v>
      </c>
    </row>
    <row r="16" spans="1:15" ht="14.25" customHeight="1">
      <c r="A16" s="51">
        <v>8</v>
      </c>
      <c r="B16" s="147" t="s">
        <v>153</v>
      </c>
      <c r="C16" s="148"/>
      <c r="D16" s="122">
        <v>58</v>
      </c>
      <c r="E16" s="122">
        <v>58</v>
      </c>
      <c r="F16" s="122">
        <v>57</v>
      </c>
      <c r="G16" s="122">
        <v>7</v>
      </c>
      <c r="H16" s="122"/>
      <c r="I16" s="122">
        <v>3</v>
      </c>
      <c r="J16" s="122">
        <v>47</v>
      </c>
      <c r="K16" s="122"/>
      <c r="L16" s="122">
        <v>1</v>
      </c>
      <c r="M16" s="32"/>
      <c r="O16" s="67">
        <f t="shared" si="0"/>
        <v>0</v>
      </c>
    </row>
    <row r="17" spans="1:15" ht="13.5" customHeight="1">
      <c r="A17" s="51">
        <v>9</v>
      </c>
      <c r="B17" s="147" t="s">
        <v>154</v>
      </c>
      <c r="C17" s="148"/>
      <c r="D17" s="114">
        <v>6</v>
      </c>
      <c r="E17" s="114">
        <v>4</v>
      </c>
      <c r="F17" s="122">
        <v>6</v>
      </c>
      <c r="G17" s="122">
        <v>1</v>
      </c>
      <c r="H17" s="122"/>
      <c r="I17" s="122">
        <v>4</v>
      </c>
      <c r="J17" s="122">
        <v>1</v>
      </c>
      <c r="K17" s="122"/>
      <c r="L17" s="122"/>
      <c r="M17" s="32"/>
      <c r="O17" s="67">
        <f t="shared" si="0"/>
        <v>2</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2</v>
      </c>
      <c r="F20" s="122">
        <v>4</v>
      </c>
      <c r="G20" s="122"/>
      <c r="H20" s="122"/>
      <c r="I20" s="122">
        <v>3</v>
      </c>
      <c r="J20" s="122">
        <v>1</v>
      </c>
      <c r="K20" s="122"/>
      <c r="L20" s="122">
        <v>1</v>
      </c>
      <c r="M20" s="32"/>
      <c r="O20" s="67">
        <f t="shared" si="0"/>
        <v>3</v>
      </c>
    </row>
    <row r="21" spans="1:15" ht="37.5" customHeight="1">
      <c r="A21" s="51">
        <v>13</v>
      </c>
      <c r="B21" s="155" t="s">
        <v>158</v>
      </c>
      <c r="C21" s="156"/>
      <c r="D21" s="122">
        <v>21</v>
      </c>
      <c r="E21" s="122">
        <v>20</v>
      </c>
      <c r="F21" s="122">
        <v>21</v>
      </c>
      <c r="G21" s="122"/>
      <c r="H21" s="122">
        <v>1</v>
      </c>
      <c r="I21" s="122">
        <v>1</v>
      </c>
      <c r="J21" s="122">
        <v>19</v>
      </c>
      <c r="K21" s="122"/>
      <c r="L21" s="122"/>
      <c r="M21" s="32"/>
      <c r="O21" s="67">
        <f t="shared" si="0"/>
        <v>1</v>
      </c>
    </row>
    <row r="22" spans="1:15" ht="36" customHeight="1">
      <c r="A22" s="51">
        <v>14</v>
      </c>
      <c r="B22" s="147" t="s">
        <v>81</v>
      </c>
      <c r="C22" s="148"/>
      <c r="D22" s="122">
        <v>1</v>
      </c>
      <c r="E22" s="122">
        <v>1</v>
      </c>
      <c r="F22" s="122">
        <v>1</v>
      </c>
      <c r="G22" s="122"/>
      <c r="H22" s="122">
        <v>1</v>
      </c>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680</v>
      </c>
      <c r="E28" s="122">
        <f aca="true" t="shared" si="1" ref="E28:L28">SUM(E9:E11,E15:E27)</f>
        <v>645</v>
      </c>
      <c r="F28" s="122">
        <f t="shared" si="1"/>
        <v>657</v>
      </c>
      <c r="G28" s="122">
        <f t="shared" si="1"/>
        <v>51</v>
      </c>
      <c r="H28" s="122">
        <f t="shared" si="1"/>
        <v>2</v>
      </c>
      <c r="I28" s="122">
        <f t="shared" si="1"/>
        <v>26</v>
      </c>
      <c r="J28" s="122">
        <f t="shared" si="1"/>
        <v>576</v>
      </c>
      <c r="K28" s="122">
        <f t="shared" si="1"/>
        <v>1</v>
      </c>
      <c r="L28" s="122">
        <f t="shared" si="1"/>
        <v>23</v>
      </c>
      <c r="M28" s="32"/>
      <c r="O28" s="67">
        <f t="shared" si="0"/>
        <v>35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680</v>
      </c>
      <c r="E35" s="120">
        <f aca="true" t="shared" si="2" ref="E35:M35">SUM(E36:E37)</f>
        <v>549</v>
      </c>
      <c r="F35" s="120">
        <f t="shared" si="2"/>
        <v>566</v>
      </c>
      <c r="G35" s="120">
        <f t="shared" si="2"/>
        <v>504</v>
      </c>
      <c r="H35" s="120">
        <f t="shared" si="2"/>
        <v>481</v>
      </c>
      <c r="I35" s="120">
        <f t="shared" si="2"/>
        <v>6</v>
      </c>
      <c r="J35" s="120">
        <f t="shared" si="2"/>
        <v>55</v>
      </c>
      <c r="K35" s="120">
        <f>SUM(K36:K37)</f>
        <v>0</v>
      </c>
      <c r="L35" s="120">
        <f t="shared" si="2"/>
        <v>114</v>
      </c>
      <c r="M35" s="120">
        <f t="shared" si="2"/>
        <v>22</v>
      </c>
      <c r="O35" s="84"/>
    </row>
    <row r="36" spans="1:15" ht="18.75" customHeight="1">
      <c r="A36" s="49">
        <v>2</v>
      </c>
      <c r="B36" s="127" t="s">
        <v>49</v>
      </c>
      <c r="C36" s="50" t="s">
        <v>171</v>
      </c>
      <c r="D36" s="121">
        <f>'Розділ 3'!E67+'Розділ 3'!D67</f>
        <v>631</v>
      </c>
      <c r="E36" s="118">
        <f>'Розділ 3'!E67</f>
        <v>501</v>
      </c>
      <c r="F36" s="118">
        <f>'Розділ 3'!F67</f>
        <v>528</v>
      </c>
      <c r="G36" s="118">
        <f>'Розділ 3'!G67</f>
        <v>470</v>
      </c>
      <c r="H36" s="118">
        <f>'Розділ 3'!I67</f>
        <v>447</v>
      </c>
      <c r="I36" s="118">
        <f>'Розділ 3'!K67</f>
        <v>6</v>
      </c>
      <c r="J36" s="118">
        <f>'Розділ 3'!L67</f>
        <v>51</v>
      </c>
      <c r="K36" s="118">
        <f>'Розділ 3'!M67</f>
        <v>0</v>
      </c>
      <c r="L36" s="118">
        <f>'Розділ 3'!Q67</f>
        <v>103</v>
      </c>
      <c r="M36" s="118">
        <f>'Розділ 3'!R67</f>
        <v>22</v>
      </c>
      <c r="O36" s="84"/>
    </row>
    <row r="37" spans="1:15" ht="20.25" customHeight="1">
      <c r="A37" s="49">
        <v>3</v>
      </c>
      <c r="B37" s="128"/>
      <c r="C37" s="50" t="s">
        <v>172</v>
      </c>
      <c r="D37" s="118">
        <f>'Розділ 4'!E28+'Розділ 4'!D28</f>
        <v>49</v>
      </c>
      <c r="E37" s="118">
        <f>'Розділ 4'!E28</f>
        <v>48</v>
      </c>
      <c r="F37" s="118">
        <f>'Розділ 4'!F28</f>
        <v>38</v>
      </c>
      <c r="G37" s="118">
        <f>'Розділ 4'!G28</f>
        <v>34</v>
      </c>
      <c r="H37" s="118">
        <f>'Розділ 4'!H28</f>
        <v>34</v>
      </c>
      <c r="I37" s="118">
        <f>'Розділ 4'!J28</f>
        <v>0</v>
      </c>
      <c r="J37" s="118">
        <f>'Розділ 4'!K28</f>
        <v>4</v>
      </c>
      <c r="K37" s="118">
        <f>'Розділ 4'!L28</f>
        <v>0</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&amp;LD6E07187&amp;CФорма № 2-Ц, Підрозділ: Богодухівський районний суд Харківської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13</v>
      </c>
      <c r="D10" s="114"/>
      <c r="E10" s="114">
        <v>45298</v>
      </c>
      <c r="F10" s="114">
        <v>36018</v>
      </c>
      <c r="G10" s="114">
        <v>2</v>
      </c>
      <c r="H10" s="119">
        <v>1</v>
      </c>
      <c r="I10" s="114">
        <v>1</v>
      </c>
      <c r="J10" s="114"/>
      <c r="K10" s="112"/>
      <c r="L10" s="112">
        <v>24390</v>
      </c>
      <c r="M10" s="112">
        <v>5969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v>45298</v>
      </c>
      <c r="F13" s="114">
        <v>36018</v>
      </c>
      <c r="G13" s="114">
        <v>2</v>
      </c>
      <c r="H13" s="119">
        <v>1</v>
      </c>
      <c r="I13" s="114">
        <v>1</v>
      </c>
      <c r="J13" s="114"/>
      <c r="K13" s="112"/>
      <c r="L13" s="112">
        <v>24390</v>
      </c>
      <c r="M13" s="112">
        <v>5969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&amp;LD6E07187&amp;CФорма № 2-Ц, Підрозділ: Богодухівський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2</v>
      </c>
      <c r="F9" s="114">
        <v>6</v>
      </c>
      <c r="G9" s="118">
        <v>5</v>
      </c>
      <c r="H9" s="118"/>
      <c r="I9" s="118">
        <v>4</v>
      </c>
      <c r="J9" s="118"/>
      <c r="K9" s="118"/>
      <c r="L9" s="118">
        <v>1</v>
      </c>
      <c r="M9" s="114"/>
      <c r="N9" s="114">
        <v>125427</v>
      </c>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v>2</v>
      </c>
      <c r="F12" s="114">
        <v>6</v>
      </c>
      <c r="G12" s="114">
        <v>5</v>
      </c>
      <c r="H12" s="114"/>
      <c r="I12" s="114">
        <v>4</v>
      </c>
      <c r="J12" s="114"/>
      <c r="K12" s="114"/>
      <c r="L12" s="114">
        <v>1</v>
      </c>
      <c r="M12" s="114"/>
      <c r="N12" s="114">
        <v>125427</v>
      </c>
      <c r="O12" s="114"/>
      <c r="P12" s="114"/>
      <c r="Q12" s="114">
        <v>2</v>
      </c>
      <c r="R12" s="114"/>
      <c r="S12" s="56"/>
      <c r="T12" s="55"/>
    </row>
    <row r="13" spans="1:20" ht="19.5" customHeight="1">
      <c r="A13" s="3">
        <v>5</v>
      </c>
      <c r="B13" s="238" t="s">
        <v>54</v>
      </c>
      <c r="C13" s="238"/>
      <c r="D13" s="114">
        <v>1</v>
      </c>
      <c r="E13" s="114"/>
      <c r="F13" s="114">
        <v>1</v>
      </c>
      <c r="G13" s="114">
        <v>1</v>
      </c>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c r="F20" s="114">
        <v>1</v>
      </c>
      <c r="G20" s="114">
        <v>1</v>
      </c>
      <c r="H20" s="114"/>
      <c r="I20" s="114"/>
      <c r="J20" s="114"/>
      <c r="K20" s="114"/>
      <c r="L20" s="114"/>
      <c r="M20" s="114"/>
      <c r="N20" s="114">
        <v>333300</v>
      </c>
      <c r="O20" s="114">
        <v>35456</v>
      </c>
      <c r="P20" s="114"/>
      <c r="Q20" s="114"/>
      <c r="R20" s="114"/>
    </row>
    <row r="21" spans="1:18" ht="18" customHeight="1">
      <c r="A21" s="3">
        <v>13</v>
      </c>
      <c r="B21" s="208" t="s">
        <v>49</v>
      </c>
      <c r="C21" s="5" t="s">
        <v>106</v>
      </c>
      <c r="D21" s="114">
        <v>1</v>
      </c>
      <c r="E21" s="114"/>
      <c r="F21" s="114">
        <v>1</v>
      </c>
      <c r="G21" s="114">
        <v>1</v>
      </c>
      <c r="H21" s="114"/>
      <c r="I21" s="114"/>
      <c r="J21" s="114"/>
      <c r="K21" s="114"/>
      <c r="L21" s="114"/>
      <c r="M21" s="114"/>
      <c r="N21" s="114">
        <v>333300</v>
      </c>
      <c r="O21" s="114">
        <v>35456</v>
      </c>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57</v>
      </c>
      <c r="E26" s="114">
        <v>169</v>
      </c>
      <c r="F26" s="114">
        <v>193</v>
      </c>
      <c r="G26" s="114">
        <v>186</v>
      </c>
      <c r="H26" s="114">
        <v>148</v>
      </c>
      <c r="I26" s="114">
        <v>178</v>
      </c>
      <c r="J26" s="114"/>
      <c r="K26" s="114">
        <v>3</v>
      </c>
      <c r="L26" s="114">
        <v>4</v>
      </c>
      <c r="M26" s="114"/>
      <c r="N26" s="114">
        <v>8728418</v>
      </c>
      <c r="O26" s="114">
        <v>5863771</v>
      </c>
      <c r="P26" s="114"/>
      <c r="Q26" s="114">
        <v>33</v>
      </c>
      <c r="R26" s="114">
        <v>6</v>
      </c>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v>1</v>
      </c>
      <c r="E28" s="114">
        <v>1</v>
      </c>
      <c r="F28" s="114"/>
      <c r="G28" s="114"/>
      <c r="H28" s="114"/>
      <c r="I28" s="114"/>
      <c r="J28" s="114"/>
      <c r="K28" s="114"/>
      <c r="L28" s="114"/>
      <c r="M28" s="114"/>
      <c r="N28" s="114"/>
      <c r="O28" s="114"/>
      <c r="P28" s="114"/>
      <c r="Q28" s="114">
        <v>2</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c r="G30" s="114"/>
      <c r="H30" s="114"/>
      <c r="I30" s="114"/>
      <c r="J30" s="114"/>
      <c r="K30" s="114"/>
      <c r="L30" s="114"/>
      <c r="M30" s="114"/>
      <c r="N30" s="114">
        <v>151300</v>
      </c>
      <c r="O30" s="114"/>
      <c r="P30" s="114"/>
      <c r="Q30" s="114">
        <v>2</v>
      </c>
      <c r="R30" s="114"/>
    </row>
    <row r="31" spans="1:18" ht="15" customHeight="1">
      <c r="A31" s="3">
        <v>23</v>
      </c>
      <c r="B31" s="213"/>
      <c r="C31" s="5" t="s">
        <v>112</v>
      </c>
      <c r="D31" s="114"/>
      <c r="E31" s="114">
        <v>2</v>
      </c>
      <c r="F31" s="114">
        <v>1</v>
      </c>
      <c r="G31" s="114">
        <v>1</v>
      </c>
      <c r="H31" s="114">
        <v>1</v>
      </c>
      <c r="I31" s="114">
        <v>1</v>
      </c>
      <c r="J31" s="114"/>
      <c r="K31" s="114"/>
      <c r="L31" s="114"/>
      <c r="M31" s="114"/>
      <c r="N31" s="114">
        <v>37929</v>
      </c>
      <c r="O31" s="114"/>
      <c r="P31" s="114"/>
      <c r="Q31" s="114">
        <v>1</v>
      </c>
      <c r="R31" s="114"/>
    </row>
    <row r="32" spans="1:18" ht="15" customHeight="1">
      <c r="A32" s="3">
        <v>24</v>
      </c>
      <c r="B32" s="213"/>
      <c r="C32" s="5" t="s">
        <v>113</v>
      </c>
      <c r="D32" s="114"/>
      <c r="E32" s="114">
        <v>1</v>
      </c>
      <c r="F32" s="114">
        <v>1</v>
      </c>
      <c r="G32" s="114">
        <v>1</v>
      </c>
      <c r="H32" s="114"/>
      <c r="I32" s="114">
        <v>1</v>
      </c>
      <c r="J32" s="114"/>
      <c r="K32" s="114"/>
      <c r="L32" s="114"/>
      <c r="M32" s="114"/>
      <c r="N32" s="114">
        <v>51600</v>
      </c>
      <c r="O32" s="114">
        <v>51600</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53</v>
      </c>
      <c r="E34" s="114">
        <v>161</v>
      </c>
      <c r="F34" s="114">
        <v>189</v>
      </c>
      <c r="G34" s="114">
        <v>182</v>
      </c>
      <c r="H34" s="114">
        <v>145</v>
      </c>
      <c r="I34" s="114">
        <v>174</v>
      </c>
      <c r="J34" s="114"/>
      <c r="K34" s="114">
        <v>3</v>
      </c>
      <c r="L34" s="114">
        <v>4</v>
      </c>
      <c r="M34" s="114"/>
      <c r="N34" s="114">
        <v>8466081</v>
      </c>
      <c r="O34" s="114">
        <v>5790663</v>
      </c>
      <c r="P34" s="114"/>
      <c r="Q34" s="114">
        <v>25</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10</v>
      </c>
      <c r="F36" s="114">
        <v>11</v>
      </c>
      <c r="G36" s="114">
        <v>10</v>
      </c>
      <c r="H36" s="114">
        <v>2</v>
      </c>
      <c r="I36" s="114">
        <v>9</v>
      </c>
      <c r="J36" s="114"/>
      <c r="K36" s="114"/>
      <c r="L36" s="114">
        <v>1</v>
      </c>
      <c r="M36" s="114"/>
      <c r="N36" s="114">
        <v>707875</v>
      </c>
      <c r="O36" s="114">
        <v>45424</v>
      </c>
      <c r="P36" s="114"/>
      <c r="Q36" s="114">
        <v>2</v>
      </c>
      <c r="R36" s="114"/>
    </row>
    <row r="37" spans="1:18" ht="15" customHeight="1">
      <c r="A37" s="3">
        <v>29</v>
      </c>
      <c r="B37" s="210" t="s">
        <v>256</v>
      </c>
      <c r="C37" s="211"/>
      <c r="D37" s="114">
        <v>3</v>
      </c>
      <c r="E37" s="114">
        <v>10</v>
      </c>
      <c r="F37" s="114">
        <v>11</v>
      </c>
      <c r="G37" s="114">
        <v>10</v>
      </c>
      <c r="H37" s="114">
        <v>2</v>
      </c>
      <c r="I37" s="114">
        <v>9</v>
      </c>
      <c r="J37" s="114"/>
      <c r="K37" s="114"/>
      <c r="L37" s="114">
        <v>1</v>
      </c>
      <c r="M37" s="114"/>
      <c r="N37" s="114">
        <v>707875</v>
      </c>
      <c r="O37" s="114">
        <v>45424</v>
      </c>
      <c r="P37" s="114"/>
      <c r="Q37" s="114">
        <v>2</v>
      </c>
      <c r="R37" s="114"/>
    </row>
    <row r="38" spans="1:18" ht="32.25" customHeight="1">
      <c r="A38" s="3">
        <v>30</v>
      </c>
      <c r="B38" s="213" t="s">
        <v>49</v>
      </c>
      <c r="C38" s="5" t="s">
        <v>236</v>
      </c>
      <c r="D38" s="114">
        <v>1</v>
      </c>
      <c r="E38" s="114"/>
      <c r="F38" s="114">
        <v>1</v>
      </c>
      <c r="G38" s="114">
        <v>1</v>
      </c>
      <c r="H38" s="114"/>
      <c r="I38" s="114">
        <v>1</v>
      </c>
      <c r="J38" s="114"/>
      <c r="K38" s="114"/>
      <c r="L38" s="114"/>
      <c r="M38" s="114"/>
      <c r="N38" s="114">
        <v>12000</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v>1</v>
      </c>
      <c r="J40" s="114"/>
      <c r="K40" s="114"/>
      <c r="L40" s="114"/>
      <c r="M40" s="114"/>
      <c r="N40" s="114">
        <v>200685</v>
      </c>
      <c r="O40" s="114"/>
      <c r="P40" s="114"/>
      <c r="Q40" s="114"/>
      <c r="R40" s="114"/>
    </row>
    <row r="41" spans="1:18" ht="28.5" customHeight="1">
      <c r="A41" s="3">
        <v>33</v>
      </c>
      <c r="B41" s="213"/>
      <c r="C41" s="5" t="s">
        <v>118</v>
      </c>
      <c r="D41" s="114">
        <v>1</v>
      </c>
      <c r="E41" s="114">
        <v>6</v>
      </c>
      <c r="F41" s="114">
        <v>5</v>
      </c>
      <c r="G41" s="114">
        <v>5</v>
      </c>
      <c r="H41" s="114">
        <v>1</v>
      </c>
      <c r="I41" s="114">
        <v>5</v>
      </c>
      <c r="J41" s="114"/>
      <c r="K41" s="114"/>
      <c r="L41" s="114"/>
      <c r="M41" s="114"/>
      <c r="N41" s="114">
        <v>452687</v>
      </c>
      <c r="O41" s="114">
        <v>28299</v>
      </c>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41</v>
      </c>
      <c r="F46" s="114">
        <v>51</v>
      </c>
      <c r="G46" s="114">
        <v>49</v>
      </c>
      <c r="H46" s="114"/>
      <c r="I46" s="114">
        <v>47</v>
      </c>
      <c r="J46" s="114"/>
      <c r="K46" s="114"/>
      <c r="L46" s="114">
        <v>2</v>
      </c>
      <c r="M46" s="114"/>
      <c r="N46" s="114">
        <v>568847</v>
      </c>
      <c r="O46" s="114"/>
      <c r="P46" s="114"/>
      <c r="Q46" s="114">
        <v>9</v>
      </c>
      <c r="R46" s="114"/>
    </row>
    <row r="47" spans="1:18" ht="25.5" customHeight="1">
      <c r="A47" s="3">
        <v>39</v>
      </c>
      <c r="B47" s="209" t="s">
        <v>6</v>
      </c>
      <c r="C47" s="209"/>
      <c r="D47" s="114">
        <v>1</v>
      </c>
      <c r="E47" s="114">
        <v>2</v>
      </c>
      <c r="F47" s="114">
        <v>1</v>
      </c>
      <c r="G47" s="114"/>
      <c r="H47" s="114"/>
      <c r="I47" s="114"/>
      <c r="J47" s="114"/>
      <c r="K47" s="114"/>
      <c r="L47" s="114">
        <v>1</v>
      </c>
      <c r="M47" s="114"/>
      <c r="N47" s="114">
        <v>552000</v>
      </c>
      <c r="O47" s="114"/>
      <c r="P47" s="114"/>
      <c r="Q47" s="114">
        <v>2</v>
      </c>
      <c r="R47" s="114"/>
    </row>
    <row r="48" spans="1:18" ht="25.5" customHeight="1">
      <c r="A48" s="3">
        <v>40</v>
      </c>
      <c r="B48" s="210" t="s">
        <v>257</v>
      </c>
      <c r="C48" s="211"/>
      <c r="D48" s="114">
        <v>1</v>
      </c>
      <c r="E48" s="114">
        <v>2</v>
      </c>
      <c r="F48" s="114">
        <v>1</v>
      </c>
      <c r="G48" s="114"/>
      <c r="H48" s="114"/>
      <c r="I48" s="114"/>
      <c r="J48" s="114"/>
      <c r="K48" s="114"/>
      <c r="L48" s="114">
        <v>1</v>
      </c>
      <c r="M48" s="114"/>
      <c r="N48" s="114">
        <v>552000</v>
      </c>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20</v>
      </c>
      <c r="F50" s="114">
        <v>22</v>
      </c>
      <c r="G50" s="114">
        <v>15</v>
      </c>
      <c r="H50" s="114">
        <v>9</v>
      </c>
      <c r="I50" s="114">
        <v>14</v>
      </c>
      <c r="J50" s="114">
        <v>1</v>
      </c>
      <c r="K50" s="114">
        <v>1</v>
      </c>
      <c r="L50" s="114">
        <v>5</v>
      </c>
      <c r="M50" s="114"/>
      <c r="N50" s="114"/>
      <c r="O50" s="114"/>
      <c r="P50" s="114"/>
      <c r="Q50" s="114">
        <v>3</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17</v>
      </c>
      <c r="F53" s="114">
        <v>20</v>
      </c>
      <c r="G53" s="114">
        <v>14</v>
      </c>
      <c r="H53" s="114">
        <v>9</v>
      </c>
      <c r="I53" s="114">
        <v>13</v>
      </c>
      <c r="J53" s="114">
        <v>1</v>
      </c>
      <c r="K53" s="114">
        <v>1</v>
      </c>
      <c r="L53" s="114">
        <v>4</v>
      </c>
      <c r="M53" s="114"/>
      <c r="N53" s="114"/>
      <c r="O53" s="114"/>
      <c r="P53" s="114"/>
      <c r="Q53" s="114">
        <v>1</v>
      </c>
      <c r="R53" s="114"/>
    </row>
    <row r="54" spans="1:18" ht="26.25" customHeight="1">
      <c r="A54" s="3">
        <v>46</v>
      </c>
      <c r="B54" s="210" t="s">
        <v>125</v>
      </c>
      <c r="C54" s="211"/>
      <c r="D54" s="114">
        <v>9</v>
      </c>
      <c r="E54" s="114">
        <v>20</v>
      </c>
      <c r="F54" s="114">
        <v>13</v>
      </c>
      <c r="G54" s="114">
        <v>12</v>
      </c>
      <c r="H54" s="114"/>
      <c r="I54" s="114">
        <v>8</v>
      </c>
      <c r="J54" s="114"/>
      <c r="K54" s="114"/>
      <c r="L54" s="114">
        <v>1</v>
      </c>
      <c r="M54" s="114"/>
      <c r="N54" s="114"/>
      <c r="O54" s="114"/>
      <c r="P54" s="114"/>
      <c r="Q54" s="114">
        <v>16</v>
      </c>
      <c r="R54" s="114">
        <v>3</v>
      </c>
    </row>
    <row r="55" spans="1:18" ht="24.75" customHeight="1">
      <c r="A55" s="3">
        <v>47</v>
      </c>
      <c r="B55" s="210" t="s">
        <v>260</v>
      </c>
      <c r="C55" s="211"/>
      <c r="D55" s="114">
        <v>27</v>
      </c>
      <c r="E55" s="114">
        <v>229</v>
      </c>
      <c r="F55" s="114">
        <v>223</v>
      </c>
      <c r="G55" s="114">
        <v>187</v>
      </c>
      <c r="H55" s="114">
        <v>57</v>
      </c>
      <c r="I55" s="114">
        <v>185</v>
      </c>
      <c r="J55" s="114"/>
      <c r="K55" s="114">
        <v>1</v>
      </c>
      <c r="L55" s="114">
        <v>35</v>
      </c>
      <c r="M55" s="114"/>
      <c r="N55" s="114">
        <v>188054</v>
      </c>
      <c r="O55" s="114"/>
      <c r="P55" s="114"/>
      <c r="Q55" s="114">
        <v>33</v>
      </c>
      <c r="R55" s="114">
        <v>13</v>
      </c>
    </row>
    <row r="56" spans="1:18" ht="15" customHeight="1">
      <c r="A56" s="3">
        <v>48</v>
      </c>
      <c r="B56" s="208" t="s">
        <v>49</v>
      </c>
      <c r="C56" s="5" t="s">
        <v>126</v>
      </c>
      <c r="D56" s="114">
        <v>18</v>
      </c>
      <c r="E56" s="114">
        <v>110</v>
      </c>
      <c r="F56" s="114">
        <v>106</v>
      </c>
      <c r="G56" s="114">
        <v>92</v>
      </c>
      <c r="H56" s="114">
        <v>25</v>
      </c>
      <c r="I56" s="114">
        <v>92</v>
      </c>
      <c r="J56" s="114"/>
      <c r="K56" s="114">
        <v>1</v>
      </c>
      <c r="L56" s="114">
        <v>13</v>
      </c>
      <c r="M56" s="114"/>
      <c r="N56" s="114"/>
      <c r="O56" s="114"/>
      <c r="P56" s="114"/>
      <c r="Q56" s="114">
        <v>22</v>
      </c>
      <c r="R56" s="114">
        <v>13</v>
      </c>
    </row>
    <row r="57" spans="1:18" ht="15" customHeight="1">
      <c r="A57" s="3">
        <v>49</v>
      </c>
      <c r="B57" s="208"/>
      <c r="C57" s="5" t="s">
        <v>127</v>
      </c>
      <c r="D57" s="114">
        <v>5</v>
      </c>
      <c r="E57" s="114">
        <v>100</v>
      </c>
      <c r="F57" s="114">
        <v>99</v>
      </c>
      <c r="G57" s="114">
        <v>82</v>
      </c>
      <c r="H57" s="114">
        <v>24</v>
      </c>
      <c r="I57" s="114">
        <v>81</v>
      </c>
      <c r="J57" s="114"/>
      <c r="K57" s="114"/>
      <c r="L57" s="114">
        <v>17</v>
      </c>
      <c r="M57" s="114"/>
      <c r="N57" s="114">
        <v>180884</v>
      </c>
      <c r="O57" s="114"/>
      <c r="P57" s="114"/>
      <c r="Q57" s="114">
        <v>6</v>
      </c>
      <c r="R57" s="114"/>
    </row>
    <row r="58" spans="1:18" ht="22.5" customHeight="1">
      <c r="A58" s="3">
        <v>50</v>
      </c>
      <c r="B58" s="208"/>
      <c r="C58" s="5" t="s">
        <v>128</v>
      </c>
      <c r="D58" s="114"/>
      <c r="E58" s="114">
        <v>1</v>
      </c>
      <c r="F58" s="114">
        <v>1</v>
      </c>
      <c r="G58" s="114"/>
      <c r="H58" s="114"/>
      <c r="I58" s="114"/>
      <c r="J58" s="114"/>
      <c r="K58" s="114"/>
      <c r="L58" s="114">
        <v>1</v>
      </c>
      <c r="M58" s="114"/>
      <c r="N58" s="114"/>
      <c r="O58" s="114"/>
      <c r="P58" s="114"/>
      <c r="Q58" s="114"/>
      <c r="R58" s="114"/>
    </row>
    <row r="59" spans="1:18" ht="13.5" customHeight="1">
      <c r="A59" s="3">
        <v>51</v>
      </c>
      <c r="B59" s="208"/>
      <c r="C59" s="5" t="s">
        <v>129</v>
      </c>
      <c r="D59" s="114">
        <v>3</v>
      </c>
      <c r="E59" s="114">
        <v>11</v>
      </c>
      <c r="F59" s="114">
        <v>13</v>
      </c>
      <c r="G59" s="114">
        <v>11</v>
      </c>
      <c r="H59" s="114">
        <v>7</v>
      </c>
      <c r="I59" s="114">
        <v>10</v>
      </c>
      <c r="J59" s="114"/>
      <c r="K59" s="114"/>
      <c r="L59" s="114">
        <v>2</v>
      </c>
      <c r="M59" s="114"/>
      <c r="N59" s="114"/>
      <c r="O59" s="114"/>
      <c r="P59" s="114"/>
      <c r="Q59" s="114">
        <v>1</v>
      </c>
      <c r="R59" s="114"/>
    </row>
    <row r="60" spans="1:18" ht="26.25" customHeight="1">
      <c r="A60" s="3">
        <v>52</v>
      </c>
      <c r="B60" s="210" t="s">
        <v>261</v>
      </c>
      <c r="C60" s="211"/>
      <c r="D60" s="114">
        <v>1</v>
      </c>
      <c r="E60" s="114">
        <v>5</v>
      </c>
      <c r="F60" s="114">
        <v>5</v>
      </c>
      <c r="G60" s="114">
        <v>3</v>
      </c>
      <c r="H60" s="114"/>
      <c r="I60" s="114"/>
      <c r="J60" s="114"/>
      <c r="K60" s="114">
        <v>1</v>
      </c>
      <c r="L60" s="114">
        <v>1</v>
      </c>
      <c r="M60" s="114"/>
      <c r="N60" s="114">
        <v>93344</v>
      </c>
      <c r="O60" s="114"/>
      <c r="P60" s="114"/>
      <c r="Q60" s="114">
        <v>1</v>
      </c>
      <c r="R60" s="114"/>
    </row>
    <row r="61" spans="1:18" ht="13.5" customHeight="1">
      <c r="A61" s="3">
        <v>53</v>
      </c>
      <c r="B61" s="208" t="s">
        <v>49</v>
      </c>
      <c r="C61" s="5" t="s">
        <v>130</v>
      </c>
      <c r="D61" s="114"/>
      <c r="E61" s="114">
        <v>4</v>
      </c>
      <c r="F61" s="114">
        <v>4</v>
      </c>
      <c r="G61" s="114">
        <v>2</v>
      </c>
      <c r="H61" s="114"/>
      <c r="I61" s="114"/>
      <c r="J61" s="114"/>
      <c r="K61" s="114">
        <v>1</v>
      </c>
      <c r="L61" s="114">
        <v>1</v>
      </c>
      <c r="M61" s="114"/>
      <c r="N61" s="114">
        <v>47400</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v>1</v>
      </c>
      <c r="E63" s="114"/>
      <c r="F63" s="114">
        <v>1</v>
      </c>
      <c r="G63" s="114">
        <v>1</v>
      </c>
      <c r="H63" s="114"/>
      <c r="I63" s="114"/>
      <c r="J63" s="114"/>
      <c r="K63" s="114"/>
      <c r="L63" s="114"/>
      <c r="M63" s="114"/>
      <c r="N63" s="114">
        <v>45944</v>
      </c>
      <c r="O63" s="114"/>
      <c r="P63" s="114"/>
      <c r="Q63" s="114"/>
      <c r="R63" s="114"/>
    </row>
    <row r="64" spans="1:18" ht="26.25" customHeight="1">
      <c r="A64" s="3">
        <v>56</v>
      </c>
      <c r="B64" s="209" t="s">
        <v>65</v>
      </c>
      <c r="C64" s="209"/>
      <c r="D64" s="114">
        <v>1</v>
      </c>
      <c r="E64" s="114">
        <v>3</v>
      </c>
      <c r="F64" s="114">
        <v>2</v>
      </c>
      <c r="G64" s="114">
        <v>2</v>
      </c>
      <c r="H64" s="114"/>
      <c r="I64" s="114">
        <v>2</v>
      </c>
      <c r="J64" s="114"/>
      <c r="K64" s="114"/>
      <c r="L64" s="114"/>
      <c r="M64" s="114"/>
      <c r="N64" s="114">
        <v>82948</v>
      </c>
      <c r="O64" s="114">
        <v>19120</v>
      </c>
      <c r="P64" s="114"/>
      <c r="Q64" s="114">
        <v>2</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130</v>
      </c>
      <c r="E67" s="116">
        <f aca="true" t="shared" si="0" ref="E67:R67">SUM(E9,E20,E26,E36,E46,E47,E50,E54,E55,E60,E64:E66)</f>
        <v>501</v>
      </c>
      <c r="F67" s="116">
        <f t="shared" si="0"/>
        <v>528</v>
      </c>
      <c r="G67" s="116">
        <f t="shared" si="0"/>
        <v>470</v>
      </c>
      <c r="H67" s="116">
        <f t="shared" si="0"/>
        <v>216</v>
      </c>
      <c r="I67" s="116">
        <f t="shared" si="0"/>
        <v>447</v>
      </c>
      <c r="J67" s="116">
        <f t="shared" si="0"/>
        <v>1</v>
      </c>
      <c r="K67" s="116">
        <f t="shared" si="0"/>
        <v>6</v>
      </c>
      <c r="L67" s="116">
        <f t="shared" si="0"/>
        <v>51</v>
      </c>
      <c r="M67" s="116">
        <f>SUM(M9,M20,M26,M36,M46,M47,M50,M54,M55,M60,M64:M66)</f>
        <v>0</v>
      </c>
      <c r="N67" s="116">
        <f t="shared" si="0"/>
        <v>11380213</v>
      </c>
      <c r="O67" s="116">
        <f t="shared" si="0"/>
        <v>5963771</v>
      </c>
      <c r="P67" s="116">
        <f t="shared" si="0"/>
        <v>0</v>
      </c>
      <c r="Q67" s="116">
        <f>SUM(Q9,Q20,Q26,Q36,Q46,Q47,Q50,Q54,Q55,Q60,Q64:Q66)</f>
        <v>103</v>
      </c>
      <c r="R67" s="116">
        <f t="shared" si="0"/>
        <v>22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&amp;LD6E07187&amp;CФорма № 2-Ц, Підрозділ: Богодухівський районний суд Харківської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c r="G7" s="114"/>
      <c r="H7" s="114"/>
      <c r="I7" s="114"/>
      <c r="J7" s="114"/>
      <c r="K7" s="114"/>
      <c r="L7" s="114"/>
      <c r="M7" s="114">
        <v>3</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c r="G9" s="112"/>
      <c r="H9" s="112"/>
      <c r="I9" s="112"/>
      <c r="J9" s="112"/>
      <c r="K9" s="112"/>
      <c r="L9" s="112"/>
      <c r="M9" s="114">
        <v>3</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v>
      </c>
      <c r="F14" s="112">
        <v>3</v>
      </c>
      <c r="G14" s="112">
        <v>3</v>
      </c>
      <c r="H14" s="112">
        <v>3</v>
      </c>
      <c r="I14" s="112"/>
      <c r="J14" s="112"/>
      <c r="K14" s="112"/>
      <c r="L14" s="112"/>
      <c r="M14" s="114">
        <v>1</v>
      </c>
      <c r="N14" s="112"/>
    </row>
    <row r="15" spans="1:14" ht="22.5" customHeight="1">
      <c r="A15" s="3">
        <v>9</v>
      </c>
      <c r="B15" s="209" t="s">
        <v>16</v>
      </c>
      <c r="C15" s="209"/>
      <c r="D15" s="112">
        <v>1</v>
      </c>
      <c r="E15" s="112">
        <v>35</v>
      </c>
      <c r="F15" s="112">
        <v>29</v>
      </c>
      <c r="G15" s="112">
        <v>26</v>
      </c>
      <c r="H15" s="112">
        <v>26</v>
      </c>
      <c r="I15" s="112"/>
      <c r="J15" s="112"/>
      <c r="K15" s="112">
        <v>3</v>
      </c>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48</v>
      </c>
      <c r="F28" s="112">
        <f t="shared" si="0"/>
        <v>38</v>
      </c>
      <c r="G28" s="112">
        <f t="shared" si="0"/>
        <v>34</v>
      </c>
      <c r="H28" s="112">
        <f t="shared" si="0"/>
        <v>34</v>
      </c>
      <c r="I28" s="112">
        <f t="shared" si="0"/>
        <v>0</v>
      </c>
      <c r="J28" s="112">
        <f t="shared" si="0"/>
        <v>0</v>
      </c>
      <c r="K28" s="112">
        <f t="shared" si="0"/>
        <v>4</v>
      </c>
      <c r="L28" s="112">
        <f t="shared" si="0"/>
        <v>0</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&amp;LD6E07187&amp;CФорма № 2-Ц, Підрозділ: Богодухівський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&amp;LD6E07187&amp;CФорма № 2-Ц, Підрозділ: Богодухівський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59</v>
      </c>
    </row>
    <row r="5" spans="1:9" ht="16.5" customHeight="1">
      <c r="A5" s="26">
        <v>2</v>
      </c>
      <c r="B5" s="295" t="s">
        <v>216</v>
      </c>
      <c r="C5" s="293" t="s">
        <v>210</v>
      </c>
      <c r="D5" s="293"/>
      <c r="E5" s="293"/>
      <c r="F5" s="293"/>
      <c r="G5" s="293"/>
      <c r="H5" s="293"/>
      <c r="I5" s="114">
        <v>9</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49</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&amp;LD6E07187&amp;CФорма № 2-Ц, Підрозділ: Богодухівський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&amp;LD6E07187&amp;C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2020-03-11T08:10:17Z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2-Ц_00613_4.2017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D6E07187</vt:lpwstr>
  </property>
  <property fmtid="{D5CDD505-2E9C-101B-9397-08002B2CF9AE}" pid="10" name="Підрозд">
    <vt:lpwstr>Богодухівський районний суд Харківської області</vt:lpwstr>
  </property>
  <property fmtid="{D5CDD505-2E9C-101B-9397-08002B2CF9AE}" pid="11" name="ПідрозділDB">
    <vt:i4>0</vt:i4>
  </property>
  <property fmtid="{D5CDD505-2E9C-101B-9397-08002B2CF9AE}" pid="12" name="Підрозділ">
    <vt:i4>855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